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dwpfiles\esolutions\BOSS\Horticultural Lighting\Final Documents\"/>
    </mc:Choice>
  </mc:AlternateContent>
  <xr:revisionPtr revIDLastSave="0" documentId="13_ncr:1_{6B5D2D13-F9BF-464C-9745-D19858A4F75A}" xr6:coauthVersionLast="47" xr6:coauthVersionMax="47" xr10:uidLastSave="{00000000-0000-0000-0000-000000000000}"/>
  <bookViews>
    <workbookView xWindow="-108" yWindow="-108" windowWidth="41496" windowHeight="16896" xr2:uid="{1D09F58E-33B6-4241-879B-0BBB7C42A093}"/>
  </bookViews>
  <sheets>
    <sheet name="Customer Input Form" sheetId="1" r:id="rId1"/>
  </sheets>
  <definedNames>
    <definedName name="Film_Set_Lighting_Lamp">'Customer Input Form'!$D$8:$D$31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M10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L25" i="1" s="1"/>
  <c r="N25" i="1" s="1"/>
  <c r="D26" i="1"/>
  <c r="D27" i="1"/>
  <c r="D28" i="1"/>
  <c r="D29" i="1"/>
  <c r="L29" i="1" s="1"/>
  <c r="D30" i="1"/>
  <c r="L30" i="1" s="1"/>
  <c r="O30" i="1" s="1"/>
  <c r="D31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L14" i="1"/>
  <c r="O14" i="1" s="1"/>
  <c r="L17" i="1"/>
  <c r="O17" i="1" s="1"/>
  <c r="L18" i="1"/>
  <c r="O18" i="1" s="1"/>
  <c r="L21" i="1"/>
  <c r="L22" i="1"/>
  <c r="O22" i="1" s="1"/>
  <c r="L26" i="1"/>
  <c r="K4" i="1"/>
  <c r="L13" i="1" l="1"/>
  <c r="N13" i="1" s="1"/>
  <c r="L9" i="1"/>
  <c r="M9" i="1" s="1"/>
  <c r="L10" i="1"/>
  <c r="O10" i="1" s="1"/>
  <c r="O26" i="1"/>
  <c r="N21" i="1"/>
  <c r="N29" i="1"/>
  <c r="N22" i="1"/>
  <c r="N30" i="1"/>
  <c r="N18" i="1"/>
  <c r="N26" i="1"/>
  <c r="N17" i="1"/>
  <c r="O25" i="1"/>
  <c r="N14" i="1"/>
  <c r="O29" i="1"/>
  <c r="O21" i="1"/>
  <c r="L28" i="1"/>
  <c r="L20" i="1"/>
  <c r="L12" i="1"/>
  <c r="L31" i="1"/>
  <c r="L27" i="1"/>
  <c r="L23" i="1"/>
  <c r="L19" i="1"/>
  <c r="L15" i="1"/>
  <c r="L11" i="1"/>
  <c r="M11" i="1" s="1"/>
  <c r="L24" i="1"/>
  <c r="L16" i="1"/>
  <c r="K8" i="1"/>
  <c r="D8" i="1"/>
  <c r="O13" i="1" l="1"/>
  <c r="O9" i="1"/>
  <c r="N10" i="1"/>
  <c r="N9" i="1"/>
  <c r="O28" i="1"/>
  <c r="N28" i="1"/>
  <c r="N15" i="1"/>
  <c r="O15" i="1"/>
  <c r="N31" i="1"/>
  <c r="O31" i="1"/>
  <c r="N27" i="1"/>
  <c r="O27" i="1"/>
  <c r="N19" i="1"/>
  <c r="O19" i="1"/>
  <c r="O12" i="1"/>
  <c r="N12" i="1"/>
  <c r="N11" i="1"/>
  <c r="O11" i="1"/>
  <c r="N16" i="1"/>
  <c r="O16" i="1"/>
  <c r="N24" i="1"/>
  <c r="O24" i="1"/>
  <c r="N23" i="1"/>
  <c r="O23" i="1"/>
  <c r="O20" i="1"/>
  <c r="N20" i="1"/>
  <c r="J8" i="1"/>
  <c r="I8" i="1" l="1"/>
  <c r="L8" i="1" l="1"/>
  <c r="M8" i="1" l="1"/>
  <c r="O8" i="1" s="1"/>
  <c r="N8" i="1" l="1"/>
  <c r="O2" i="1" s="1"/>
  <c r="O4" i="1"/>
</calcChain>
</file>

<file path=xl/sharedStrings.xml><?xml version="1.0" encoding="utf-8"?>
<sst xmlns="http://schemas.openxmlformats.org/spreadsheetml/2006/main" count="45" uniqueCount="45">
  <si>
    <t>LADWP Account Name:</t>
  </si>
  <si>
    <t>LADWP Service Address/Zip Code:</t>
  </si>
  <si>
    <t>Inspection Contact Email/Phone:</t>
  </si>
  <si>
    <t># of 
Proposed
Lighting Measures</t>
  </si>
  <si>
    <t>Annual
Hours
(Hrs.)</t>
  </si>
  <si>
    <t xml:space="preserve">Customer Contact Name:    </t>
  </si>
  <si>
    <t xml:space="preserve">Customer Contact Email:    </t>
  </si>
  <si>
    <t>Total Projected
 Lighting Measure Savings
 (kWh)</t>
  </si>
  <si>
    <t>Total Projected 
Rebate ($)</t>
  </si>
  <si>
    <t xml:space="preserve">Total Proposed
 Lighting Measures:    </t>
  </si>
  <si>
    <t xml:space="preserve">Total Existing
 Luminaires:  </t>
  </si>
  <si>
    <t>Projected Lighting
Measure Incentive
($)</t>
  </si>
  <si>
    <t>Total
 Projected 
Savings 
(kWh)</t>
  </si>
  <si>
    <t>New Equipment 
Make &amp; Model</t>
  </si>
  <si>
    <r>
      <t xml:space="preserve">POST-INSTALLTION
</t>
    </r>
    <r>
      <rPr>
        <b/>
        <i/>
        <sz val="10"/>
        <rFont val="Calibri"/>
        <family val="2"/>
      </rPr>
      <t>Proposed Lighting</t>
    </r>
  </si>
  <si>
    <t>Yes</t>
  </si>
  <si>
    <t>No</t>
  </si>
  <si>
    <t>Mechanical Cooling 
(Yes or No)</t>
  </si>
  <si>
    <t>Mechanical Cooling</t>
  </si>
  <si>
    <t>Crop Type</t>
  </si>
  <si>
    <t>Annual hours of operation</t>
  </si>
  <si>
    <t>Medical Cannabis-Flowering Stage</t>
  </si>
  <si>
    <t>Medical Cannabis- Vegetative Stage</t>
  </si>
  <si>
    <t>Recreational Cannabis- Vegetative Stage</t>
  </si>
  <si>
    <t>Multiplier</t>
  </si>
  <si>
    <t>Wattage
(W)</t>
  </si>
  <si>
    <t>PPF*
(umols/s)</t>
  </si>
  <si>
    <t>Total PPF*
(umol/s)</t>
  </si>
  <si>
    <t>Projected Lighting Savings 
(kWh)</t>
  </si>
  <si>
    <t>Projected Interactive Effect Savings 
(kWh)</t>
  </si>
  <si>
    <r>
      <t xml:space="preserve">PROJECTED HORTICULTURE INCENTIVE
</t>
    </r>
    <r>
      <rPr>
        <i/>
        <sz val="7"/>
        <rFont val="Calibri"/>
        <family val="2"/>
      </rPr>
      <t>(For planning purpose only. Final, approved savings amount, if any, will be determined only upon satisfactory completion of all pertinent horticulture application requirements.)</t>
    </r>
  </si>
  <si>
    <t>Required PPE (Title 24)</t>
  </si>
  <si>
    <t>Minimum PPE per Title 24
(umol/J)</t>
  </si>
  <si>
    <t>N/A</t>
  </si>
  <si>
    <t>Application Number:</t>
  </si>
  <si>
    <t>Current calculation is set at $0.30 for lighting savings and $0.08 for interactive effects.</t>
  </si>
  <si>
    <t xml:space="preserve">Horticulture Lighting Measure Spreadsheet                                                                               </t>
  </si>
  <si>
    <t>V.2024.04.09</t>
  </si>
  <si>
    <t>SITE INFORMATION</t>
  </si>
  <si>
    <t>Total Proposed System Wattage
(kW)</t>
  </si>
  <si>
    <t>Crop Type / Growth Stage</t>
  </si>
  <si>
    <t>Fixture Location / Space  Description</t>
  </si>
  <si>
    <t>Recreational Cannabis-Flowering Stage</t>
  </si>
  <si>
    <t>Medical Cannabis-Cloning, Seeding, and Propagation</t>
  </si>
  <si>
    <t>Recreational Cannabis-Cloning, Seeding, and Propagation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</si>
</sst>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$&quot;#,##0.00"/>
    <numFmt numFmtId="166" formatCode="#,##0.0"/>
    <numFmt numFmtId="167" formatCode=";;;"/>
  </numFmts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8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7"/>
      <name val="Calibri"/>
      <family val="2"/>
    </font>
    <font>
      <b/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5">
    <xf numFmtId="0" fontId="0" fillId="0" borderId="0" xfId="0"/>
    <xf numFmtId="3" fontId="7" fillId="5" borderId="1" xfId="0" applyNumberFormat="1" applyFont="1" applyFill="1" applyBorder="1" applyAlignment="1" applyProtection="1">
      <alignment horizontal="center" wrapText="1"/>
      <protection hidden="1"/>
    </xf>
    <xf numFmtId="3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3" fontId="1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8" fillId="5" borderId="1" xfId="0" applyFont="1" applyFill="1" applyBorder="1" applyAlignment="1">
      <alignment horizontal="center" wrapText="1"/>
    </xf>
    <xf numFmtId="3" fontId="7" fillId="5" borderId="1" xfId="0" applyNumberFormat="1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3" fontId="7" fillId="5" borderId="1" xfId="0" applyNumberFormat="1" applyFont="1" applyFill="1" applyBorder="1" applyAlignment="1" applyProtection="1">
      <alignment horizontal="left"/>
      <protection hidden="1"/>
    </xf>
    <xf numFmtId="3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6" borderId="0" xfId="0" applyFill="1"/>
    <xf numFmtId="4" fontId="0" fillId="6" borderId="0" xfId="0" applyNumberFormat="1" applyFill="1"/>
    <xf numFmtId="167" fontId="10" fillId="6" borderId="0" xfId="0" applyNumberFormat="1" applyFont="1" applyFill="1" applyProtection="1">
      <protection hidden="1"/>
    </xf>
    <xf numFmtId="167" fontId="10" fillId="6" borderId="0" xfId="0" applyNumberFormat="1" applyFont="1" applyFill="1" applyAlignment="1" applyProtection="1">
      <alignment wrapText="1"/>
      <protection hidden="1"/>
    </xf>
    <xf numFmtId="167" fontId="0" fillId="6" borderId="0" xfId="0" applyNumberFormat="1" applyFill="1" applyProtection="1">
      <protection hidden="1"/>
    </xf>
    <xf numFmtId="167" fontId="0" fillId="6" borderId="0" xfId="2" applyNumberFormat="1" applyFont="1" applyFill="1" applyAlignment="1" applyProtection="1">
      <alignment horizontal="center"/>
      <protection hidden="1"/>
    </xf>
    <xf numFmtId="167" fontId="0" fillId="6" borderId="0" xfId="0" applyNumberFormat="1" applyFill="1" applyAlignment="1" applyProtection="1">
      <alignment horizontal="center"/>
      <protection hidden="1"/>
    </xf>
    <xf numFmtId="166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4" fontId="9" fillId="3" borderId="1" xfId="1" applyNumberFormat="1" applyFont="1" applyFill="1" applyBorder="1" applyAlignment="1" applyProtection="1">
      <alignment horizontal="center" vertical="center"/>
      <protection hidden="1"/>
    </xf>
    <xf numFmtId="4" fontId="6" fillId="3" borderId="1" xfId="0" applyNumberFormat="1" applyFont="1" applyFill="1" applyBorder="1" applyAlignment="1" applyProtection="1">
      <alignment horizontal="center" vertical="center"/>
      <protection hidden="1"/>
    </xf>
    <xf numFmtId="0" fontId="8" fillId="5" borderId="0" xfId="0" applyFont="1" applyFill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7" fontId="0" fillId="6" borderId="0" xfId="0" applyNumberFormat="1" applyFill="1"/>
    <xf numFmtId="3" fontId="3" fillId="0" borderId="11" xfId="0" applyNumberFormat="1" applyFont="1" applyBorder="1" applyAlignment="1" applyProtection="1">
      <alignment horizontal="center" vertical="center" wrapText="1"/>
      <protection locked="0" hidden="1"/>
    </xf>
    <xf numFmtId="3" fontId="3" fillId="0" borderId="1" xfId="0" applyNumberFormat="1" applyFont="1" applyBorder="1" applyAlignment="1" applyProtection="1">
      <alignment horizontal="center" vertical="center" wrapText="1"/>
      <protection locked="0" hidden="1"/>
    </xf>
    <xf numFmtId="3" fontId="7" fillId="5" borderId="1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" xfId="0" applyNumberFormat="1" applyFont="1" applyBorder="1" applyAlignment="1" applyProtection="1">
      <alignment horizontal="center" vertical="center"/>
      <protection hidden="1"/>
    </xf>
    <xf numFmtId="165" fontId="8" fillId="0" borderId="1" xfId="0" applyNumberFormat="1" applyFont="1" applyBorder="1" applyAlignment="1" applyProtection="1">
      <alignment horizontal="center" vertical="center"/>
      <protection hidden="1"/>
    </xf>
    <xf numFmtId="44" fontId="8" fillId="0" borderId="1" xfId="0" applyNumberFormat="1" applyFont="1" applyBorder="1" applyAlignment="1" applyProtection="1">
      <alignment horizontal="center" vertical="center"/>
      <protection hidden="1"/>
    </xf>
    <xf numFmtId="3" fontId="7" fillId="5" borderId="1" xfId="0" applyNumberFormat="1" applyFont="1" applyFill="1" applyBorder="1" applyAlignment="1" applyProtection="1">
      <alignment horizontal="center"/>
      <protection hidden="1"/>
    </xf>
    <xf numFmtId="0" fontId="7" fillId="3" borderId="8" xfId="0" applyFont="1" applyFill="1" applyBorder="1" applyAlignment="1" applyProtection="1">
      <alignment horizontal="center" vertical="center" wrapText="1"/>
      <protection locked="0" hidden="1"/>
    </xf>
    <xf numFmtId="0" fontId="7" fillId="3" borderId="9" xfId="0" applyFont="1" applyFill="1" applyBorder="1" applyAlignment="1" applyProtection="1">
      <alignment horizontal="center" vertical="center" wrapText="1"/>
      <protection locked="0" hidden="1"/>
    </xf>
    <xf numFmtId="0" fontId="7" fillId="3" borderId="10" xfId="0" applyFont="1" applyFill="1" applyBorder="1" applyAlignment="1" applyProtection="1">
      <alignment horizontal="center" vertical="center" wrapText="1"/>
      <protection locked="0" hidden="1"/>
    </xf>
    <xf numFmtId="0" fontId="7" fillId="0" borderId="8" xfId="0" applyFont="1" applyBorder="1" applyAlignment="1" applyProtection="1">
      <alignment horizontal="center"/>
      <protection locked="0" hidden="1"/>
    </xf>
    <xf numFmtId="0" fontId="7" fillId="0" borderId="9" xfId="0" applyFont="1" applyBorder="1" applyAlignment="1" applyProtection="1">
      <alignment horizontal="center"/>
      <protection locked="0" hidden="1"/>
    </xf>
    <xf numFmtId="0" fontId="7" fillId="0" borderId="10" xfId="0" applyFont="1" applyBorder="1" applyAlignment="1" applyProtection="1">
      <alignment horizontal="center"/>
      <protection locked="0" hidden="1"/>
    </xf>
    <xf numFmtId="3" fontId="12" fillId="2" borderId="2" xfId="0" applyNumberFormat="1" applyFont="1" applyFill="1" applyBorder="1" applyAlignment="1" applyProtection="1">
      <alignment horizontal="center"/>
      <protection hidden="1"/>
    </xf>
    <xf numFmtId="3" fontId="12" fillId="2" borderId="3" xfId="0" applyNumberFormat="1" applyFont="1" applyFill="1" applyBorder="1" applyAlignment="1" applyProtection="1">
      <alignment horizontal="center"/>
      <protection hidden="1"/>
    </xf>
    <xf numFmtId="3" fontId="12" fillId="2" borderId="4" xfId="0" applyNumberFormat="1" applyFont="1" applyFill="1" applyBorder="1" applyAlignment="1" applyProtection="1">
      <alignment horizontal="center"/>
      <protection hidden="1"/>
    </xf>
    <xf numFmtId="3" fontId="12" fillId="2" borderId="5" xfId="0" applyNumberFormat="1" applyFont="1" applyFill="1" applyBorder="1" applyAlignment="1" applyProtection="1">
      <alignment horizontal="center"/>
      <protection hidden="1"/>
    </xf>
    <xf numFmtId="3" fontId="12" fillId="2" borderId="6" xfId="0" applyNumberFormat="1" applyFont="1" applyFill="1" applyBorder="1" applyAlignment="1" applyProtection="1">
      <alignment horizontal="center"/>
      <protection hidden="1"/>
    </xf>
    <xf numFmtId="3" fontId="12" fillId="2" borderId="7" xfId="0" applyNumberFormat="1" applyFont="1" applyFill="1" applyBorder="1" applyAlignment="1" applyProtection="1">
      <alignment horizontal="center"/>
      <protection hidden="1"/>
    </xf>
    <xf numFmtId="0" fontId="7" fillId="3" borderId="9" xfId="0" applyFont="1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3" fontId="4" fillId="4" borderId="8" xfId="0" applyNumberFormat="1" applyFont="1" applyFill="1" applyBorder="1" applyAlignment="1" applyProtection="1">
      <alignment horizontal="center" vertical="center"/>
      <protection hidden="1"/>
    </xf>
    <xf numFmtId="3" fontId="4" fillId="4" borderId="9" xfId="0" applyNumberFormat="1" applyFont="1" applyFill="1" applyBorder="1" applyAlignment="1" applyProtection="1">
      <alignment horizontal="center" vertical="center"/>
      <protection hidden="1"/>
    </xf>
    <xf numFmtId="3" fontId="4" fillId="4" borderId="10" xfId="0" applyNumberFormat="1" applyFont="1" applyFill="1" applyBorder="1" applyAlignment="1" applyProtection="1">
      <alignment horizontal="center" vertical="center"/>
      <protection hidden="1"/>
    </xf>
    <xf numFmtId="3" fontId="4" fillId="4" borderId="8" xfId="0" applyNumberFormat="1" applyFont="1" applyFill="1" applyBorder="1" applyAlignment="1" applyProtection="1">
      <alignment horizontal="center" vertical="center" wrapText="1"/>
      <protection hidden="1"/>
    </xf>
    <xf numFmtId="3" fontId="4" fillId="4" borderId="9" xfId="0" applyNumberFormat="1" applyFont="1" applyFill="1" applyBorder="1" applyAlignment="1" applyProtection="1">
      <alignment horizontal="center" vertical="center" wrapText="1"/>
      <protection hidden="1"/>
    </xf>
    <xf numFmtId="3" fontId="4" fillId="4" borderId="10" xfId="0" applyNumberFormat="1" applyFont="1" applyFill="1" applyBorder="1" applyAlignment="1" applyProtection="1">
      <alignment horizontal="center" vertical="center" wrapText="1"/>
      <protection hidden="1"/>
    </xf>
    <xf numFmtId="164" fontId="7" fillId="5" borderId="2" xfId="0" applyNumberFormat="1" applyFont="1" applyFill="1" applyBorder="1" applyAlignment="1" applyProtection="1">
      <alignment horizontal="center" vertical="center" wrapText="1"/>
      <protection hidden="1"/>
    </xf>
    <xf numFmtId="164" fontId="7" fillId="5" borderId="4" xfId="0" applyNumberFormat="1" applyFont="1" applyFill="1" applyBorder="1" applyAlignment="1" applyProtection="1">
      <alignment horizontal="center" vertical="center" wrapText="1"/>
      <protection hidden="1"/>
    </xf>
    <xf numFmtId="164" fontId="7" fillId="5" borderId="5" xfId="0" applyNumberFormat="1" applyFont="1" applyFill="1" applyBorder="1" applyAlignment="1" applyProtection="1">
      <alignment horizontal="center" vertical="center" wrapText="1"/>
      <protection hidden="1"/>
    </xf>
    <xf numFmtId="164" fontId="7" fillId="5" borderId="7" xfId="0" applyNumberFormat="1" applyFont="1" applyFill="1" applyBorder="1" applyAlignment="1" applyProtection="1">
      <alignment horizontal="center" vertical="center" wrapText="1"/>
      <protection hidden="1"/>
    </xf>
    <xf numFmtId="165" fontId="7" fillId="5" borderId="2" xfId="0" applyNumberFormat="1" applyFont="1" applyFill="1" applyBorder="1" applyAlignment="1" applyProtection="1">
      <alignment horizontal="center" vertical="center" wrapText="1"/>
      <protection hidden="1"/>
    </xf>
    <xf numFmtId="165" fontId="7" fillId="5" borderId="4" xfId="0" applyNumberFormat="1" applyFont="1" applyFill="1" applyBorder="1" applyAlignment="1" applyProtection="1">
      <alignment horizontal="center" vertical="center" wrapText="1"/>
      <protection hidden="1"/>
    </xf>
    <xf numFmtId="165" fontId="7" fillId="5" borderId="5" xfId="0" applyNumberFormat="1" applyFont="1" applyFill="1" applyBorder="1" applyAlignment="1" applyProtection="1">
      <alignment horizontal="center" vertical="center" wrapText="1"/>
      <protection hidden="1"/>
    </xf>
    <xf numFmtId="165" fontId="7" fillId="5" borderId="7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2" xfId="0" applyNumberFormat="1" applyFont="1" applyBorder="1" applyAlignment="1" applyProtection="1">
      <alignment horizontal="center" vertical="center" wrapText="1"/>
      <protection hidden="1"/>
    </xf>
    <xf numFmtId="3" fontId="7" fillId="0" borderId="4" xfId="0" applyNumberFormat="1" applyFont="1" applyBorder="1" applyAlignment="1" applyProtection="1">
      <alignment horizontal="center" vertical="center" wrapText="1"/>
      <protection hidden="1"/>
    </xf>
    <xf numFmtId="3" fontId="7" fillId="0" borderId="5" xfId="0" applyNumberFormat="1" applyFont="1" applyBorder="1" applyAlignment="1" applyProtection="1">
      <alignment horizontal="center" vertical="center" wrapText="1"/>
      <protection hidden="1"/>
    </xf>
    <xf numFmtId="3" fontId="7" fillId="0" borderId="7" xfId="0" applyNumberFormat="1" applyFont="1" applyBorder="1" applyAlignment="1" applyProtection="1">
      <alignment horizontal="center" vertical="center" wrapText="1"/>
      <protection hidden="1"/>
    </xf>
  </cellXfs>
  <cellStyles count="3">
    <cellStyle name="Comma" xfId="2" builtinId="3"/>
    <cellStyle name="Currency" xfId="1" builtinId="4"/>
    <cellStyle name="Normal" xfId="0" builtinId="0"/>
  </cellStyles>
  <dxfs count="8">
    <dxf>
      <font>
        <strike val="0"/>
        <color theme="0"/>
      </font>
    </dxf>
    <dxf>
      <font>
        <strike val="0"/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4DE86"/>
      <color rgb="FFA6D86E"/>
      <color rgb="FFAAC846"/>
      <color rgb="FFAABE46"/>
      <color rgb="FFAAD246"/>
      <color rgb="FF96D23C"/>
      <color rgb="FFA0D250"/>
      <color rgb="FF93C571"/>
      <color rgb="FFA2CD85"/>
      <color rgb="FF669D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41770</xdr:colOff>
      <xdr:row>0</xdr:row>
      <xdr:rowOff>28575</xdr:rowOff>
    </xdr:from>
    <xdr:to>
      <xdr:col>0</xdr:col>
      <xdr:colOff>659509</xdr:colOff>
      <xdr:row>0</xdr:row>
      <xdr:rowOff>573310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E3315B-7053-419B-A81D-7C20442EF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70" y="28575"/>
          <a:ext cx="578448" cy="54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14AE5-4E6D-4F8B-9D78-3FDEA55B185B}">
  <sheetPr codeName="Sheet1"/>
  <dimension ref="A1:U33"/>
  <sheetViews>
    <sheetView tabSelected="1" topLeftCell="A3" zoomScaleNormal="100" workbookViewId="0">
      <selection activeCell="E8" sqref="E8:H13"/>
    </sheetView>
  </sheetViews>
  <sheetFormatPr defaultColWidth="9.21875" defaultRowHeight="14.4" x14ac:dyDescent="0.3"/>
  <cols>
    <col min="1" max="1" width="30.21875" style="11" customWidth="1"/>
    <col min="2" max="2" width="27.21875" style="11" customWidth="1"/>
    <col min="3" max="3" width="13.5546875" style="11" customWidth="1"/>
    <col min="4" max="4" width="17.5546875" style="11" customWidth="1"/>
    <col min="5" max="5" width="12.5546875" style="11" customWidth="1"/>
    <col min="6" max="6" width="8.21875" style="11" customWidth="1"/>
    <col min="7" max="7" width="19" style="11" customWidth="1"/>
    <col min="8" max="8" width="16.77734375" style="11" customWidth="1"/>
    <col min="9" max="9" width="13.5546875" style="11" customWidth="1"/>
    <col min="10" max="10" width="9" style="11" customWidth="1"/>
    <col min="11" max="13" width="11" style="11" customWidth="1"/>
    <col min="14" max="14" width="17.77734375" style="11" customWidth="1"/>
    <col min="15" max="15" width="15.44140625" style="11" customWidth="1"/>
    <col min="16" max="16" width="9.21875" style="11"/>
    <col min="17" max="17" width="46.21875" style="11" bestFit="1" customWidth="1"/>
    <col min="18" max="18" width="18" style="11" bestFit="1" customWidth="1"/>
    <col min="19" max="19" width="18.44140625" style="11" bestFit="1" customWidth="1"/>
    <col min="20" max="20" width="21.21875" style="11" bestFit="1" customWidth="1"/>
    <col min="21" max="21" width="22.44140625" style="11" bestFit="1" customWidth="1"/>
    <col min="22" max="23" width="9" style="11" customWidth="1"/>
    <col min="24" max="16384" width="9.21875" style="11"/>
  </cols>
  <sheetData>
    <row r="1" spans="1:21" ht="46.95" customHeight="1" thickBot="1" x14ac:dyDescent="0.35">
      <c r="A1" s="26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21" ht="20.100000000000001" customHeight="1" thickBot="1" x14ac:dyDescent="0.35">
      <c r="A2" s="9" t="s">
        <v>34</v>
      </c>
      <c r="B2" s="45"/>
      <c r="C2" s="46"/>
      <c r="D2" s="32" t="s">
        <v>5</v>
      </c>
      <c r="E2" s="32"/>
      <c r="F2" s="33"/>
      <c r="G2" s="34"/>
      <c r="H2" s="35"/>
      <c r="I2" s="28" t="s">
        <v>10</v>
      </c>
      <c r="J2" s="28"/>
      <c r="K2" s="61" t="s">
        <v>33</v>
      </c>
      <c r="L2" s="62"/>
      <c r="M2" s="53" t="s">
        <v>7</v>
      </c>
      <c r="N2" s="54"/>
      <c r="O2" s="29">
        <f>SUM(N8:N31)</f>
        <v>0</v>
      </c>
    </row>
    <row r="3" spans="1:21" ht="20.100000000000001" customHeight="1" thickBot="1" x14ac:dyDescent="0.35">
      <c r="A3" s="9" t="s">
        <v>0</v>
      </c>
      <c r="B3" s="45"/>
      <c r="C3" s="46"/>
      <c r="D3" s="32" t="s">
        <v>6</v>
      </c>
      <c r="E3" s="32"/>
      <c r="F3" s="36"/>
      <c r="G3" s="37"/>
      <c r="H3" s="38"/>
      <c r="I3" s="28"/>
      <c r="J3" s="28"/>
      <c r="K3" s="63"/>
      <c r="L3" s="64"/>
      <c r="M3" s="55"/>
      <c r="N3" s="56"/>
      <c r="O3" s="29"/>
    </row>
    <row r="4" spans="1:21" ht="20.100000000000001" customHeight="1" thickBot="1" x14ac:dyDescent="0.35">
      <c r="A4" s="9" t="s">
        <v>1</v>
      </c>
      <c r="B4" s="45"/>
      <c r="C4" s="46"/>
      <c r="D4" s="39" t="s">
        <v>37</v>
      </c>
      <c r="E4" s="40"/>
      <c r="F4" s="40"/>
      <c r="G4" s="40"/>
      <c r="H4" s="41"/>
      <c r="I4" s="28" t="s">
        <v>9</v>
      </c>
      <c r="J4" s="28"/>
      <c r="K4" s="61">
        <f>SUM(E8:E31)</f>
        <v>0</v>
      </c>
      <c r="L4" s="62"/>
      <c r="M4" s="57" t="s">
        <v>8</v>
      </c>
      <c r="N4" s="58"/>
      <c r="O4" s="30">
        <f>SUM(O8:O31)</f>
        <v>0</v>
      </c>
      <c r="Q4" s="13" t="s">
        <v>19</v>
      </c>
      <c r="R4" s="14" t="s">
        <v>20</v>
      </c>
      <c r="S4" s="15"/>
      <c r="T4" s="15"/>
      <c r="U4" s="15"/>
    </row>
    <row r="5" spans="1:21" ht="20.100000000000001" customHeight="1" thickBot="1" x14ac:dyDescent="0.35">
      <c r="A5" s="9" t="s">
        <v>2</v>
      </c>
      <c r="B5" s="45"/>
      <c r="C5" s="46"/>
      <c r="D5" s="42"/>
      <c r="E5" s="43"/>
      <c r="F5" s="43"/>
      <c r="G5" s="43"/>
      <c r="H5" s="44"/>
      <c r="I5" s="28"/>
      <c r="J5" s="28"/>
      <c r="K5" s="63"/>
      <c r="L5" s="64"/>
      <c r="M5" s="59"/>
      <c r="N5" s="60"/>
      <c r="O5" s="31"/>
      <c r="Q5" s="15" t="s">
        <v>21</v>
      </c>
      <c r="R5" s="16">
        <v>4200</v>
      </c>
      <c r="S5" s="15"/>
      <c r="T5" s="15"/>
      <c r="U5" s="15"/>
    </row>
    <row r="6" spans="1:21" ht="37.5" customHeight="1" thickBot="1" x14ac:dyDescent="0.35">
      <c r="A6" s="47" t="s">
        <v>38</v>
      </c>
      <c r="B6" s="48"/>
      <c r="C6" s="48"/>
      <c r="D6" s="49"/>
      <c r="E6" s="50" t="s">
        <v>14</v>
      </c>
      <c r="F6" s="51"/>
      <c r="G6" s="51"/>
      <c r="H6" s="51"/>
      <c r="I6" s="51"/>
      <c r="J6" s="51"/>
      <c r="K6" s="52"/>
      <c r="L6" s="50" t="s">
        <v>30</v>
      </c>
      <c r="M6" s="48"/>
      <c r="N6" s="48"/>
      <c r="O6" s="49"/>
      <c r="Q6" s="15" t="s">
        <v>22</v>
      </c>
      <c r="R6" s="16">
        <v>6300</v>
      </c>
      <c r="S6" s="15"/>
      <c r="T6" s="15"/>
      <c r="U6" s="15"/>
    </row>
    <row r="7" spans="1:21" ht="53.25" customHeight="1" thickBot="1" x14ac:dyDescent="0.35">
      <c r="A7" s="7" t="s">
        <v>40</v>
      </c>
      <c r="B7" s="22" t="s">
        <v>41</v>
      </c>
      <c r="C7" s="6" t="s">
        <v>17</v>
      </c>
      <c r="D7" s="1" t="s">
        <v>32</v>
      </c>
      <c r="E7" s="5" t="s">
        <v>3</v>
      </c>
      <c r="F7" s="1" t="s">
        <v>25</v>
      </c>
      <c r="G7" s="1" t="s">
        <v>13</v>
      </c>
      <c r="H7" s="1" t="s">
        <v>26</v>
      </c>
      <c r="I7" s="6" t="s">
        <v>39</v>
      </c>
      <c r="J7" s="21" t="s">
        <v>27</v>
      </c>
      <c r="K7" s="6" t="s">
        <v>4</v>
      </c>
      <c r="L7" s="6" t="s">
        <v>28</v>
      </c>
      <c r="M7" s="6" t="s">
        <v>29</v>
      </c>
      <c r="N7" s="5" t="s">
        <v>12</v>
      </c>
      <c r="O7" s="5" t="s">
        <v>11</v>
      </c>
      <c r="Q7" s="15" t="s">
        <v>43</v>
      </c>
      <c r="R7" s="15">
        <v>6300</v>
      </c>
      <c r="S7" s="15"/>
      <c r="T7" s="15"/>
      <c r="U7" s="15"/>
    </row>
    <row r="8" spans="1:21" ht="21.45" customHeight="1" thickBot="1" x14ac:dyDescent="0.35">
      <c r="A8" s="3"/>
      <c r="B8" s="2"/>
      <c r="C8" s="2"/>
      <c r="D8" s="8" t="str">
        <f t="shared" ref="D8:D31" si="0">IF(ISERROR(VLOOKUP(C8,$Q$14:$S$16,3,FALSE)),"",(VLOOKUP(C8,$Q$14:$S$16,3,FALSE)))</f>
        <v/>
      </c>
      <c r="E8" s="4"/>
      <c r="F8" s="23"/>
      <c r="G8" s="2"/>
      <c r="H8" s="24"/>
      <c r="I8" s="18">
        <f>($E8*$F8)/1000</f>
        <v>0</v>
      </c>
      <c r="J8" s="18">
        <f>IFERROR($E8*$H8,"")</f>
        <v>0</v>
      </c>
      <c r="K8" s="10" t="str">
        <f>IF(ISERROR(VLOOKUP(A8,$Q$4:$R$10,"2",FALSE)),"",(VLOOKUP(A8,$Q$4:$R$10,"2",FALSE)))</f>
        <v/>
      </c>
      <c r="L8" s="8" t="str">
        <f>IFERROR((((J8/(D8*1000))-I8)*K8*1),"")</f>
        <v/>
      </c>
      <c r="M8" s="8">
        <f t="shared" ref="M8:M31" si="1">IFERROR(IF(C8="Yes",$L8*$R$15,0),"")</f>
        <v>0</v>
      </c>
      <c r="N8" s="19" t="str">
        <f>IFERROR(SUM($L8+$M8),"")</f>
        <v/>
      </c>
      <c r="O8" s="20" t="str">
        <f>IFERROR(($L8*0.3)+($M8*0.08),"")</f>
        <v/>
      </c>
      <c r="Q8" s="15" t="s">
        <v>42</v>
      </c>
      <c r="R8" s="16">
        <v>4200</v>
      </c>
      <c r="S8" s="15"/>
      <c r="T8" s="15"/>
      <c r="U8" s="15"/>
    </row>
    <row r="9" spans="1:21" ht="15" thickBot="1" x14ac:dyDescent="0.35">
      <c r="A9" s="3"/>
      <c r="B9" s="2"/>
      <c r="C9" s="2"/>
      <c r="D9" s="8" t="str">
        <f t="shared" si="0"/>
        <v/>
      </c>
      <c r="E9" s="4"/>
      <c r="F9" s="23"/>
      <c r="G9" s="2"/>
      <c r="H9" s="24"/>
      <c r="I9" s="18">
        <f t="shared" ref="I9:I31" si="2">($E9*$F9)/1000</f>
        <v>0</v>
      </c>
      <c r="J9" s="18">
        <f t="shared" ref="J9:J31" si="3">IFERROR($E9*$H9,"")</f>
        <v>0</v>
      </c>
      <c r="K9" s="10" t="str">
        <f t="shared" ref="K9:K31" si="4">IF(ISERROR(VLOOKUP(A9,$Q$4:$R$10,"2",FALSE)),"",(VLOOKUP(A9,$Q$4:$R$10,"2",FALSE)))</f>
        <v/>
      </c>
      <c r="L9" s="8" t="str">
        <f t="shared" ref="L9:L31" si="5">IFERROR((((J9/(D9*1000))-I9)*K9*1),"")</f>
        <v/>
      </c>
      <c r="M9" s="8">
        <f t="shared" si="1"/>
        <v>0</v>
      </c>
      <c r="N9" s="19" t="str">
        <f t="shared" ref="N9:N31" si="6">IFERROR(SUM($L9+$M9),"")</f>
        <v/>
      </c>
      <c r="O9" s="20" t="str">
        <f t="shared" ref="O9:O31" si="7">IFERROR(($L9*0.3)+($M9*0.08),"")</f>
        <v/>
      </c>
      <c r="Q9" s="15" t="s">
        <v>23</v>
      </c>
      <c r="R9" s="16">
        <v>6300</v>
      </c>
      <c r="S9" s="15"/>
      <c r="T9" s="15"/>
      <c r="U9" s="15"/>
    </row>
    <row r="10" spans="1:21" ht="15" thickBot="1" x14ac:dyDescent="0.35">
      <c r="A10" s="3"/>
      <c r="B10" s="2"/>
      <c r="C10" s="2"/>
      <c r="D10" s="8" t="str">
        <f t="shared" si="0"/>
        <v/>
      </c>
      <c r="E10" s="4"/>
      <c r="F10" s="23"/>
      <c r="G10" s="2"/>
      <c r="H10" s="24"/>
      <c r="I10" s="18">
        <f t="shared" si="2"/>
        <v>0</v>
      </c>
      <c r="J10" s="18">
        <f t="shared" si="3"/>
        <v>0</v>
      </c>
      <c r="K10" s="10" t="str">
        <f t="shared" si="4"/>
        <v/>
      </c>
      <c r="L10" s="8" t="str">
        <f t="shared" si="5"/>
        <v/>
      </c>
      <c r="M10" s="8">
        <f t="shared" si="1"/>
        <v>0</v>
      </c>
      <c r="N10" s="19" t="str">
        <f t="shared" si="6"/>
        <v/>
      </c>
      <c r="O10" s="20" t="str">
        <f t="shared" si="7"/>
        <v/>
      </c>
      <c r="Q10" s="15" t="s">
        <v>44</v>
      </c>
      <c r="R10" s="16">
        <v>6300</v>
      </c>
      <c r="S10" s="15"/>
      <c r="T10" s="15"/>
      <c r="U10" s="15"/>
    </row>
    <row r="11" spans="1:21" ht="15" thickBot="1" x14ac:dyDescent="0.35">
      <c r="A11" s="3"/>
      <c r="B11" s="2"/>
      <c r="C11" s="2"/>
      <c r="D11" s="8" t="str">
        <f t="shared" si="0"/>
        <v/>
      </c>
      <c r="E11" s="4"/>
      <c r="F11" s="23"/>
      <c r="G11" s="2"/>
      <c r="H11" s="24"/>
      <c r="I11" s="18">
        <f t="shared" si="2"/>
        <v>0</v>
      </c>
      <c r="J11" s="18">
        <f t="shared" si="3"/>
        <v>0</v>
      </c>
      <c r="K11" s="10" t="str">
        <f t="shared" si="4"/>
        <v/>
      </c>
      <c r="L11" s="8" t="str">
        <f t="shared" si="5"/>
        <v/>
      </c>
      <c r="M11" s="8">
        <f t="shared" si="1"/>
        <v>0</v>
      </c>
      <c r="N11" s="19" t="str">
        <f t="shared" si="6"/>
        <v/>
      </c>
      <c r="O11" s="20" t="str">
        <f t="shared" si="7"/>
        <v/>
      </c>
      <c r="Q11" s="15"/>
      <c r="R11" s="15"/>
      <c r="S11" s="15"/>
      <c r="T11" s="15"/>
      <c r="U11" s="15"/>
    </row>
    <row r="12" spans="1:21" ht="15" thickBot="1" x14ac:dyDescent="0.35">
      <c r="A12" s="3"/>
      <c r="B12" s="2"/>
      <c r="C12" s="2"/>
      <c r="D12" s="8" t="str">
        <f t="shared" si="0"/>
        <v/>
      </c>
      <c r="E12" s="4"/>
      <c r="F12" s="23"/>
      <c r="G12" s="2"/>
      <c r="H12" s="24"/>
      <c r="I12" s="18">
        <f t="shared" si="2"/>
        <v>0</v>
      </c>
      <c r="J12" s="18">
        <f t="shared" si="3"/>
        <v>0</v>
      </c>
      <c r="K12" s="10" t="str">
        <f t="shared" si="4"/>
        <v/>
      </c>
      <c r="L12" s="8" t="str">
        <f t="shared" si="5"/>
        <v/>
      </c>
      <c r="M12" s="8">
        <f t="shared" si="1"/>
        <v>0</v>
      </c>
      <c r="N12" s="19" t="str">
        <f t="shared" si="6"/>
        <v/>
      </c>
      <c r="O12" s="20" t="str">
        <f t="shared" si="7"/>
        <v/>
      </c>
      <c r="Q12" s="15"/>
      <c r="R12" s="15"/>
      <c r="S12" s="17"/>
      <c r="T12" s="17"/>
      <c r="U12" s="15"/>
    </row>
    <row r="13" spans="1:21" ht="15" thickBot="1" x14ac:dyDescent="0.35">
      <c r="A13" s="3"/>
      <c r="B13" s="2"/>
      <c r="C13" s="2"/>
      <c r="D13" s="8" t="str">
        <f t="shared" si="0"/>
        <v/>
      </c>
      <c r="E13" s="4"/>
      <c r="F13" s="23"/>
      <c r="G13" s="2"/>
      <c r="H13" s="24"/>
      <c r="I13" s="18">
        <f t="shared" si="2"/>
        <v>0</v>
      </c>
      <c r="J13" s="18">
        <f t="shared" si="3"/>
        <v>0</v>
      </c>
      <c r="K13" s="10" t="str">
        <f t="shared" si="4"/>
        <v/>
      </c>
      <c r="L13" s="8" t="str">
        <f t="shared" si="5"/>
        <v/>
      </c>
      <c r="M13" s="8">
        <f t="shared" si="1"/>
        <v>0</v>
      </c>
      <c r="N13" s="19" t="str">
        <f t="shared" si="6"/>
        <v/>
      </c>
      <c r="O13" s="20" t="str">
        <f t="shared" si="7"/>
        <v/>
      </c>
      <c r="Q13" s="15"/>
      <c r="R13" s="15"/>
      <c r="S13" s="15"/>
      <c r="T13" s="15"/>
      <c r="U13" s="15"/>
    </row>
    <row r="14" spans="1:21" ht="15" thickBot="1" x14ac:dyDescent="0.35">
      <c r="A14" s="3"/>
      <c r="B14" s="2"/>
      <c r="C14" s="2"/>
      <c r="D14" s="8" t="str">
        <f t="shared" si="0"/>
        <v/>
      </c>
      <c r="E14" s="4"/>
      <c r="F14" s="23"/>
      <c r="G14" s="2"/>
      <c r="H14" s="24"/>
      <c r="I14" s="18">
        <f t="shared" si="2"/>
        <v>0</v>
      </c>
      <c r="J14" s="18">
        <f t="shared" si="3"/>
        <v>0</v>
      </c>
      <c r="K14" s="10" t="str">
        <f t="shared" si="4"/>
        <v/>
      </c>
      <c r="L14" s="8" t="str">
        <f t="shared" si="5"/>
        <v/>
      </c>
      <c r="M14" s="8">
        <f t="shared" si="1"/>
        <v>0</v>
      </c>
      <c r="N14" s="19" t="str">
        <f t="shared" si="6"/>
        <v/>
      </c>
      <c r="O14" s="20" t="str">
        <f t="shared" si="7"/>
        <v/>
      </c>
      <c r="Q14" s="15" t="s">
        <v>18</v>
      </c>
      <c r="R14" s="15" t="s">
        <v>24</v>
      </c>
      <c r="S14" s="15" t="s">
        <v>31</v>
      </c>
      <c r="T14" s="15"/>
      <c r="U14" s="15"/>
    </row>
    <row r="15" spans="1:21" ht="15" thickBot="1" x14ac:dyDescent="0.35">
      <c r="A15" s="3"/>
      <c r="B15" s="2"/>
      <c r="C15" s="2"/>
      <c r="D15" s="8" t="str">
        <f t="shared" si="0"/>
        <v/>
      </c>
      <c r="E15" s="4"/>
      <c r="F15" s="23"/>
      <c r="G15" s="2"/>
      <c r="H15" s="24"/>
      <c r="I15" s="18">
        <f t="shared" si="2"/>
        <v>0</v>
      </c>
      <c r="J15" s="18">
        <f t="shared" si="3"/>
        <v>0</v>
      </c>
      <c r="K15" s="10" t="str">
        <f t="shared" si="4"/>
        <v/>
      </c>
      <c r="L15" s="8" t="str">
        <f t="shared" si="5"/>
        <v/>
      </c>
      <c r="M15" s="8">
        <f t="shared" si="1"/>
        <v>0</v>
      </c>
      <c r="N15" s="19" t="str">
        <f t="shared" si="6"/>
        <v/>
      </c>
      <c r="O15" s="20" t="str">
        <f t="shared" si="7"/>
        <v/>
      </c>
      <c r="Q15" s="15" t="s">
        <v>15</v>
      </c>
      <c r="R15" s="17">
        <v>0.1</v>
      </c>
      <c r="S15" s="15">
        <v>1.9</v>
      </c>
      <c r="T15" s="15"/>
      <c r="U15" s="15"/>
    </row>
    <row r="16" spans="1:21" ht="15" thickBot="1" x14ac:dyDescent="0.35">
      <c r="A16" s="3"/>
      <c r="B16" s="2"/>
      <c r="C16" s="2"/>
      <c r="D16" s="8" t="str">
        <f t="shared" si="0"/>
        <v/>
      </c>
      <c r="E16" s="4"/>
      <c r="F16" s="23"/>
      <c r="G16" s="2"/>
      <c r="H16" s="24"/>
      <c r="I16" s="18">
        <f t="shared" si="2"/>
        <v>0</v>
      </c>
      <c r="J16" s="18">
        <f t="shared" si="3"/>
        <v>0</v>
      </c>
      <c r="K16" s="10" t="str">
        <f t="shared" si="4"/>
        <v/>
      </c>
      <c r="L16" s="8" t="str">
        <f t="shared" si="5"/>
        <v/>
      </c>
      <c r="M16" s="8">
        <f t="shared" si="1"/>
        <v>0</v>
      </c>
      <c r="N16" s="19" t="str">
        <f t="shared" si="6"/>
        <v/>
      </c>
      <c r="O16" s="20" t="str">
        <f t="shared" si="7"/>
        <v/>
      </c>
      <c r="Q16" s="15" t="s">
        <v>16</v>
      </c>
      <c r="R16" s="17"/>
      <c r="S16" s="15">
        <v>1.9</v>
      </c>
      <c r="T16" s="15"/>
      <c r="U16" s="15"/>
    </row>
    <row r="17" spans="1:21" ht="15" thickBot="1" x14ac:dyDescent="0.35">
      <c r="A17" s="3"/>
      <c r="B17" s="2"/>
      <c r="C17" s="2"/>
      <c r="D17" s="8" t="str">
        <f t="shared" si="0"/>
        <v/>
      </c>
      <c r="E17" s="4"/>
      <c r="F17" s="23"/>
      <c r="G17" s="2"/>
      <c r="H17" s="24"/>
      <c r="I17" s="18">
        <f t="shared" si="2"/>
        <v>0</v>
      </c>
      <c r="J17" s="18">
        <f t="shared" si="3"/>
        <v>0</v>
      </c>
      <c r="K17" s="10" t="str">
        <f t="shared" si="4"/>
        <v/>
      </c>
      <c r="L17" s="8" t="str">
        <f t="shared" si="5"/>
        <v/>
      </c>
      <c r="M17" s="8">
        <f t="shared" si="1"/>
        <v>0</v>
      </c>
      <c r="N17" s="19" t="str">
        <f t="shared" si="6"/>
        <v/>
      </c>
      <c r="O17" s="20" t="str">
        <f t="shared" si="7"/>
        <v/>
      </c>
      <c r="Q17" s="15"/>
      <c r="R17" s="15"/>
      <c r="S17" s="15"/>
      <c r="T17" s="15"/>
      <c r="U17" s="15"/>
    </row>
    <row r="18" spans="1:21" ht="15" thickBot="1" x14ac:dyDescent="0.35">
      <c r="A18" s="3"/>
      <c r="B18" s="2"/>
      <c r="C18" s="2"/>
      <c r="D18" s="8" t="str">
        <f t="shared" si="0"/>
        <v/>
      </c>
      <c r="E18" s="4"/>
      <c r="F18" s="23"/>
      <c r="G18" s="2"/>
      <c r="H18" s="24"/>
      <c r="I18" s="18">
        <f t="shared" si="2"/>
        <v>0</v>
      </c>
      <c r="J18" s="18">
        <f t="shared" si="3"/>
        <v>0</v>
      </c>
      <c r="K18" s="10" t="str">
        <f t="shared" si="4"/>
        <v/>
      </c>
      <c r="L18" s="8" t="str">
        <f t="shared" si="5"/>
        <v/>
      </c>
      <c r="M18" s="8">
        <f t="shared" si="1"/>
        <v>0</v>
      </c>
      <c r="N18" s="19" t="str">
        <f t="shared" si="6"/>
        <v/>
      </c>
      <c r="O18" s="20" t="str">
        <f t="shared" si="7"/>
        <v/>
      </c>
      <c r="Q18" s="15"/>
      <c r="R18" s="15"/>
      <c r="S18" s="15"/>
      <c r="T18" s="15"/>
      <c r="U18" s="15"/>
    </row>
    <row r="19" spans="1:21" ht="15" thickBot="1" x14ac:dyDescent="0.35">
      <c r="A19" s="3"/>
      <c r="B19" s="2"/>
      <c r="C19" s="2"/>
      <c r="D19" s="8" t="str">
        <f t="shared" si="0"/>
        <v/>
      </c>
      <c r="E19" s="4"/>
      <c r="F19" s="23"/>
      <c r="G19" s="2"/>
      <c r="H19" s="24"/>
      <c r="I19" s="18">
        <f t="shared" si="2"/>
        <v>0</v>
      </c>
      <c r="J19" s="18">
        <f t="shared" si="3"/>
        <v>0</v>
      </c>
      <c r="K19" s="10" t="str">
        <f t="shared" si="4"/>
        <v/>
      </c>
      <c r="L19" s="8" t="str">
        <f t="shared" si="5"/>
        <v/>
      </c>
      <c r="M19" s="8">
        <f t="shared" si="1"/>
        <v>0</v>
      </c>
      <c r="N19" s="19" t="str">
        <f t="shared" si="6"/>
        <v/>
      </c>
      <c r="O19" s="20" t="str">
        <f t="shared" si="7"/>
        <v/>
      </c>
      <c r="Q19" s="15"/>
      <c r="R19" s="15"/>
      <c r="S19" s="15"/>
      <c r="T19" s="15"/>
      <c r="U19" s="15"/>
    </row>
    <row r="20" spans="1:21" ht="15" thickBot="1" x14ac:dyDescent="0.35">
      <c r="A20" s="3"/>
      <c r="B20" s="2"/>
      <c r="C20" s="2"/>
      <c r="D20" s="8" t="str">
        <f t="shared" si="0"/>
        <v/>
      </c>
      <c r="E20" s="4"/>
      <c r="F20" s="23"/>
      <c r="G20" s="2"/>
      <c r="H20" s="24"/>
      <c r="I20" s="18">
        <f t="shared" si="2"/>
        <v>0</v>
      </c>
      <c r="J20" s="18">
        <f t="shared" si="3"/>
        <v>0</v>
      </c>
      <c r="K20" s="10" t="str">
        <f t="shared" si="4"/>
        <v/>
      </c>
      <c r="L20" s="8" t="str">
        <f t="shared" si="5"/>
        <v/>
      </c>
      <c r="M20" s="8">
        <f t="shared" si="1"/>
        <v>0</v>
      </c>
      <c r="N20" s="19" t="str">
        <f t="shared" si="6"/>
        <v/>
      </c>
      <c r="O20" s="20" t="str">
        <f t="shared" si="7"/>
        <v/>
      </c>
      <c r="Q20" s="15"/>
      <c r="R20" s="15"/>
      <c r="S20" s="15"/>
      <c r="T20" s="15"/>
      <c r="U20" s="15"/>
    </row>
    <row r="21" spans="1:21" ht="15" thickBot="1" x14ac:dyDescent="0.35">
      <c r="A21" s="3"/>
      <c r="B21" s="2"/>
      <c r="C21" s="2"/>
      <c r="D21" s="8" t="str">
        <f t="shared" si="0"/>
        <v/>
      </c>
      <c r="E21" s="4"/>
      <c r="F21" s="23"/>
      <c r="G21" s="2"/>
      <c r="H21" s="24"/>
      <c r="I21" s="18">
        <f t="shared" si="2"/>
        <v>0</v>
      </c>
      <c r="J21" s="18">
        <f t="shared" si="3"/>
        <v>0</v>
      </c>
      <c r="K21" s="10" t="str">
        <f t="shared" si="4"/>
        <v/>
      </c>
      <c r="L21" s="8" t="str">
        <f t="shared" si="5"/>
        <v/>
      </c>
      <c r="M21" s="8">
        <f t="shared" si="1"/>
        <v>0</v>
      </c>
      <c r="N21" s="19" t="str">
        <f t="shared" si="6"/>
        <v/>
      </c>
      <c r="O21" s="20" t="str">
        <f t="shared" si="7"/>
        <v/>
      </c>
      <c r="Q21" s="15" t="s">
        <v>35</v>
      </c>
      <c r="R21" s="15"/>
      <c r="S21" s="15"/>
      <c r="T21" s="15"/>
      <c r="U21" s="15"/>
    </row>
    <row r="22" spans="1:21" ht="15" thickBot="1" x14ac:dyDescent="0.35">
      <c r="A22" s="3"/>
      <c r="B22" s="2"/>
      <c r="C22" s="2"/>
      <c r="D22" s="8" t="str">
        <f t="shared" si="0"/>
        <v/>
      </c>
      <c r="E22" s="4"/>
      <c r="F22" s="23"/>
      <c r="G22" s="2"/>
      <c r="H22" s="24"/>
      <c r="I22" s="18">
        <f t="shared" si="2"/>
        <v>0</v>
      </c>
      <c r="J22" s="18">
        <f t="shared" si="3"/>
        <v>0</v>
      </c>
      <c r="K22" s="10" t="str">
        <f t="shared" si="4"/>
        <v/>
      </c>
      <c r="L22" s="8" t="str">
        <f t="shared" si="5"/>
        <v/>
      </c>
      <c r="M22" s="8">
        <f t="shared" si="1"/>
        <v>0</v>
      </c>
      <c r="N22" s="19" t="str">
        <f t="shared" si="6"/>
        <v/>
      </c>
      <c r="O22" s="20" t="str">
        <f t="shared" si="7"/>
        <v/>
      </c>
      <c r="Q22" s="15"/>
      <c r="R22" s="15"/>
      <c r="S22" s="15"/>
      <c r="T22" s="15"/>
      <c r="U22" s="15"/>
    </row>
    <row r="23" spans="1:21" ht="15" thickBot="1" x14ac:dyDescent="0.35">
      <c r="A23" s="3"/>
      <c r="B23" s="2"/>
      <c r="C23" s="2"/>
      <c r="D23" s="8" t="str">
        <f t="shared" si="0"/>
        <v/>
      </c>
      <c r="E23" s="4"/>
      <c r="F23" s="23"/>
      <c r="G23" s="2"/>
      <c r="H23" s="24"/>
      <c r="I23" s="18">
        <f t="shared" si="2"/>
        <v>0</v>
      </c>
      <c r="J23" s="18">
        <f t="shared" si="3"/>
        <v>0</v>
      </c>
      <c r="K23" s="10" t="str">
        <f t="shared" si="4"/>
        <v/>
      </c>
      <c r="L23" s="8" t="str">
        <f t="shared" si="5"/>
        <v/>
      </c>
      <c r="M23" s="8">
        <f t="shared" si="1"/>
        <v>0</v>
      </c>
      <c r="N23" s="19" t="str">
        <f t="shared" si="6"/>
        <v/>
      </c>
      <c r="O23" s="20" t="str">
        <f t="shared" si="7"/>
        <v/>
      </c>
      <c r="Q23" s="25"/>
      <c r="R23" s="25"/>
      <c r="S23" s="25"/>
      <c r="T23" s="25"/>
      <c r="U23" s="25"/>
    </row>
    <row r="24" spans="1:21" ht="15" thickBot="1" x14ac:dyDescent="0.35">
      <c r="A24" s="3"/>
      <c r="B24" s="2"/>
      <c r="C24" s="2"/>
      <c r="D24" s="8" t="str">
        <f t="shared" si="0"/>
        <v/>
      </c>
      <c r="E24" s="4"/>
      <c r="F24" s="23"/>
      <c r="G24" s="2"/>
      <c r="H24" s="24"/>
      <c r="I24" s="18">
        <f t="shared" si="2"/>
        <v>0</v>
      </c>
      <c r="J24" s="18">
        <f t="shared" si="3"/>
        <v>0</v>
      </c>
      <c r="K24" s="10" t="str">
        <f t="shared" si="4"/>
        <v/>
      </c>
      <c r="L24" s="8" t="str">
        <f t="shared" si="5"/>
        <v/>
      </c>
      <c r="M24" s="8">
        <f t="shared" si="1"/>
        <v>0</v>
      </c>
      <c r="N24" s="19" t="str">
        <f t="shared" si="6"/>
        <v/>
      </c>
      <c r="O24" s="20" t="str">
        <f t="shared" si="7"/>
        <v/>
      </c>
      <c r="Q24" s="25"/>
      <c r="R24" s="25"/>
      <c r="S24" s="25"/>
      <c r="T24" s="25"/>
      <c r="U24" s="25"/>
    </row>
    <row r="25" spans="1:21" ht="15" thickBot="1" x14ac:dyDescent="0.35">
      <c r="A25" s="3"/>
      <c r="B25" s="2"/>
      <c r="C25" s="2"/>
      <c r="D25" s="8" t="str">
        <f t="shared" si="0"/>
        <v/>
      </c>
      <c r="E25" s="4"/>
      <c r="F25" s="23"/>
      <c r="G25" s="2"/>
      <c r="H25" s="24"/>
      <c r="I25" s="18">
        <f t="shared" si="2"/>
        <v>0</v>
      </c>
      <c r="J25" s="18">
        <f t="shared" si="3"/>
        <v>0</v>
      </c>
      <c r="K25" s="10" t="str">
        <f t="shared" si="4"/>
        <v/>
      </c>
      <c r="L25" s="8" t="str">
        <f t="shared" si="5"/>
        <v/>
      </c>
      <c r="M25" s="8">
        <f t="shared" si="1"/>
        <v>0</v>
      </c>
      <c r="N25" s="19" t="str">
        <f t="shared" si="6"/>
        <v/>
      </c>
      <c r="O25" s="20" t="str">
        <f t="shared" si="7"/>
        <v/>
      </c>
      <c r="Q25" s="25"/>
      <c r="R25" s="25"/>
      <c r="S25" s="25"/>
      <c r="T25" s="25"/>
      <c r="U25" s="25"/>
    </row>
    <row r="26" spans="1:21" ht="15" thickBot="1" x14ac:dyDescent="0.35">
      <c r="A26" s="3"/>
      <c r="B26" s="2"/>
      <c r="C26" s="2"/>
      <c r="D26" s="8" t="str">
        <f t="shared" si="0"/>
        <v/>
      </c>
      <c r="E26" s="4"/>
      <c r="F26" s="23"/>
      <c r="G26" s="2"/>
      <c r="H26" s="24"/>
      <c r="I26" s="18">
        <f t="shared" si="2"/>
        <v>0</v>
      </c>
      <c r="J26" s="18">
        <f t="shared" si="3"/>
        <v>0</v>
      </c>
      <c r="K26" s="10" t="str">
        <f t="shared" si="4"/>
        <v/>
      </c>
      <c r="L26" s="8" t="str">
        <f t="shared" si="5"/>
        <v/>
      </c>
      <c r="M26" s="8">
        <f t="shared" si="1"/>
        <v>0</v>
      </c>
      <c r="N26" s="19" t="str">
        <f t="shared" si="6"/>
        <v/>
      </c>
      <c r="O26" s="20" t="str">
        <f t="shared" si="7"/>
        <v/>
      </c>
      <c r="Q26" s="25"/>
      <c r="R26" s="25"/>
      <c r="S26" s="25"/>
      <c r="T26" s="25"/>
      <c r="U26" s="25"/>
    </row>
    <row r="27" spans="1:21" ht="15" thickBot="1" x14ac:dyDescent="0.35">
      <c r="A27" s="3"/>
      <c r="B27" s="2"/>
      <c r="C27" s="2"/>
      <c r="D27" s="8" t="str">
        <f t="shared" si="0"/>
        <v/>
      </c>
      <c r="E27" s="4"/>
      <c r="F27" s="23"/>
      <c r="G27" s="2"/>
      <c r="H27" s="24"/>
      <c r="I27" s="18">
        <f t="shared" si="2"/>
        <v>0</v>
      </c>
      <c r="J27" s="18">
        <f t="shared" si="3"/>
        <v>0</v>
      </c>
      <c r="K27" s="10" t="str">
        <f t="shared" si="4"/>
        <v/>
      </c>
      <c r="L27" s="8" t="str">
        <f t="shared" si="5"/>
        <v/>
      </c>
      <c r="M27" s="8">
        <f t="shared" si="1"/>
        <v>0</v>
      </c>
      <c r="N27" s="19" t="str">
        <f t="shared" si="6"/>
        <v/>
      </c>
      <c r="O27" s="20" t="str">
        <f t="shared" si="7"/>
        <v/>
      </c>
      <c r="Q27" s="25"/>
      <c r="R27" s="25"/>
      <c r="S27" s="25"/>
      <c r="T27" s="25"/>
      <c r="U27" s="25"/>
    </row>
    <row r="28" spans="1:21" ht="15" thickBot="1" x14ac:dyDescent="0.35">
      <c r="A28" s="3"/>
      <c r="B28" s="2"/>
      <c r="C28" s="2"/>
      <c r="D28" s="8" t="str">
        <f t="shared" si="0"/>
        <v/>
      </c>
      <c r="E28" s="4"/>
      <c r="F28" s="23"/>
      <c r="G28" s="2"/>
      <c r="H28" s="24"/>
      <c r="I28" s="18">
        <f t="shared" si="2"/>
        <v>0</v>
      </c>
      <c r="J28" s="18">
        <f t="shared" si="3"/>
        <v>0</v>
      </c>
      <c r="K28" s="10" t="str">
        <f t="shared" si="4"/>
        <v/>
      </c>
      <c r="L28" s="8" t="str">
        <f t="shared" si="5"/>
        <v/>
      </c>
      <c r="M28" s="8">
        <f t="shared" si="1"/>
        <v>0</v>
      </c>
      <c r="N28" s="19" t="str">
        <f t="shared" si="6"/>
        <v/>
      </c>
      <c r="O28" s="20" t="str">
        <f t="shared" si="7"/>
        <v/>
      </c>
    </row>
    <row r="29" spans="1:21" ht="15" thickBot="1" x14ac:dyDescent="0.35">
      <c r="A29" s="3"/>
      <c r="B29" s="2"/>
      <c r="C29" s="2"/>
      <c r="D29" s="8" t="str">
        <f t="shared" si="0"/>
        <v/>
      </c>
      <c r="E29" s="4"/>
      <c r="F29" s="23"/>
      <c r="G29" s="2"/>
      <c r="H29" s="24"/>
      <c r="I29" s="18">
        <f t="shared" si="2"/>
        <v>0</v>
      </c>
      <c r="J29" s="18">
        <f t="shared" si="3"/>
        <v>0</v>
      </c>
      <c r="K29" s="10" t="str">
        <f t="shared" si="4"/>
        <v/>
      </c>
      <c r="L29" s="8" t="str">
        <f t="shared" si="5"/>
        <v/>
      </c>
      <c r="M29" s="8">
        <f t="shared" si="1"/>
        <v>0</v>
      </c>
      <c r="N29" s="19" t="str">
        <f t="shared" si="6"/>
        <v/>
      </c>
      <c r="O29" s="20" t="str">
        <f t="shared" si="7"/>
        <v/>
      </c>
    </row>
    <row r="30" spans="1:21" ht="15" thickBot="1" x14ac:dyDescent="0.35">
      <c r="A30" s="3"/>
      <c r="B30" s="2"/>
      <c r="C30" s="2"/>
      <c r="D30" s="8" t="str">
        <f t="shared" si="0"/>
        <v/>
      </c>
      <c r="E30" s="4"/>
      <c r="F30" s="23"/>
      <c r="G30" s="2"/>
      <c r="H30" s="24"/>
      <c r="I30" s="18">
        <f t="shared" si="2"/>
        <v>0</v>
      </c>
      <c r="J30" s="18">
        <f t="shared" si="3"/>
        <v>0</v>
      </c>
      <c r="K30" s="10" t="str">
        <f t="shared" si="4"/>
        <v/>
      </c>
      <c r="L30" s="8" t="str">
        <f t="shared" si="5"/>
        <v/>
      </c>
      <c r="M30" s="8">
        <f t="shared" si="1"/>
        <v>0</v>
      </c>
      <c r="N30" s="19" t="str">
        <f t="shared" si="6"/>
        <v/>
      </c>
      <c r="O30" s="20" t="str">
        <f t="shared" si="7"/>
        <v/>
      </c>
    </row>
    <row r="31" spans="1:21" ht="15" thickBot="1" x14ac:dyDescent="0.35">
      <c r="A31" s="3"/>
      <c r="B31" s="2"/>
      <c r="C31" s="2"/>
      <c r="D31" s="8" t="str">
        <f t="shared" si="0"/>
        <v/>
      </c>
      <c r="E31" s="4"/>
      <c r="F31" s="23"/>
      <c r="G31" s="2"/>
      <c r="H31" s="24"/>
      <c r="I31" s="18">
        <f t="shared" si="2"/>
        <v>0</v>
      </c>
      <c r="J31" s="18">
        <f t="shared" si="3"/>
        <v>0</v>
      </c>
      <c r="K31" s="10" t="str">
        <f t="shared" si="4"/>
        <v/>
      </c>
      <c r="L31" s="8" t="str">
        <f t="shared" si="5"/>
        <v/>
      </c>
      <c r="M31" s="8">
        <f t="shared" si="1"/>
        <v>0</v>
      </c>
      <c r="N31" s="19" t="str">
        <f t="shared" si="6"/>
        <v/>
      </c>
      <c r="O31" s="20" t="str">
        <f t="shared" si="7"/>
        <v/>
      </c>
    </row>
    <row r="32" spans="1:21" x14ac:dyDescent="0.3">
      <c r="L32" s="12"/>
      <c r="M32" s="12"/>
      <c r="N32" s="12"/>
      <c r="O32" s="12"/>
    </row>
    <row r="33" ht="15.75" customHeight="1" x14ac:dyDescent="0.3"/>
  </sheetData>
  <sheetProtection algorithmName="SHA-512" hashValue="Xak00vPjgzhS/OzT7tyJvDGs3459/ngaFbbVMztgi2XLHglATe4AVtw86Tl3vwSbAO1jjfDxDrciSQSYXX869A==" saltValue="UbH8mO+rlkqEs+7332cWcg==" spinCount="100000" sheet="1" objects="1" scenarios="1"/>
  <mergeCells count="21">
    <mergeCell ref="A6:D6"/>
    <mergeCell ref="E6:K6"/>
    <mergeCell ref="M2:N3"/>
    <mergeCell ref="M4:N5"/>
    <mergeCell ref="K2:L3"/>
    <mergeCell ref="K4:L5"/>
    <mergeCell ref="L6:O6"/>
    <mergeCell ref="A1:O1"/>
    <mergeCell ref="I2:J3"/>
    <mergeCell ref="I4:J5"/>
    <mergeCell ref="O2:O3"/>
    <mergeCell ref="O4:O5"/>
    <mergeCell ref="D2:E2"/>
    <mergeCell ref="D3:E3"/>
    <mergeCell ref="F2:H2"/>
    <mergeCell ref="F3:H3"/>
    <mergeCell ref="D4:H5"/>
    <mergeCell ref="B2:C2"/>
    <mergeCell ref="B3:C3"/>
    <mergeCell ref="B4:C4"/>
    <mergeCell ref="B5:C5"/>
  </mergeCells>
  <conditionalFormatting sqref="C8:C31">
    <cfRule type="containsText" dxfId="7" priority="1" operator="containsText" text="No">
      <formula>NOT(ISERROR(SEARCH("No",C8)))</formula>
    </cfRule>
  </conditionalFormatting>
  <conditionalFormatting sqref="E8:E31">
    <cfRule type="expression" dxfId="6" priority="72" stopIfTrue="1">
      <formula>AND(#REF!=0,$D8=0,E8=0)</formula>
    </cfRule>
  </conditionalFormatting>
  <conditionalFormatting sqref="F8:F31">
    <cfRule type="expression" dxfId="5" priority="63" stopIfTrue="1">
      <formula>AND(#REF!&lt;&gt;"",#REF!&lt;&gt;"",#REF!&lt;&gt;#REF!)</formula>
    </cfRule>
  </conditionalFormatting>
  <conditionalFormatting sqref="G8:H9">
    <cfRule type="expression" dxfId="4" priority="24" stopIfTrue="1">
      <formula>#REF!&lt;&gt;""</formula>
    </cfRule>
  </conditionalFormatting>
  <conditionalFormatting sqref="G10:H31">
    <cfRule type="expression" dxfId="3" priority="11" stopIfTrue="1">
      <formula>#REF!&lt;&gt;""</formula>
    </cfRule>
  </conditionalFormatting>
  <conditionalFormatting sqref="J8:J31">
    <cfRule type="expression" dxfId="2" priority="66">
      <formula>$J8=""</formula>
    </cfRule>
    <cfRule type="expression" dxfId="1" priority="67" stopIfTrue="1">
      <formula>AND(#REF!=0,OR(#REF!&gt;0,#REF!&gt;0,#REF!&gt;0),LEFT(#REF!,3)&lt;&gt;"Fix")</formula>
    </cfRule>
  </conditionalFormatting>
  <conditionalFormatting sqref="K8:M31">
    <cfRule type="expression" dxfId="0" priority="73" stopIfTrue="1">
      <formula>AND(#REF!=0,$D8=0,#REF!=0,#REF!=0,#REF!=0)</formula>
    </cfRule>
  </conditionalFormatting>
  <dataValidations count="6">
    <dataValidation allowBlank="1" sqref="G8:H31 I2 F2" xr:uid="{AACF53DE-59DA-4709-BB33-11BEB7349DE7}"/>
    <dataValidation errorStyle="information" allowBlank="1" showErrorMessage="1" errorTitle="Invalid Fixture Description" error="If your description is not listed, please select &quot;Other&quot; and provide a separate explananation that includes the lamp technology, number of lamps, and the fixture input watts." promptTitle="Pre-Fixture Description" prompt="Select the existing fixture type clickiing the down arrow.  If the fixture is not listed, select &quot;Other&quot;." sqref="E8:E31" xr:uid="{253BE61A-0224-4A70-9B03-D63C384DA8ED}"/>
    <dataValidation allowBlank="1" showInputMessage="1" sqref="I8:I31 F8:F31" xr:uid="{C4E1C4AC-0EFE-446D-BFA8-3AD9CE603A85}"/>
    <dataValidation type="list" allowBlank="1" showInputMessage="1" showErrorMessage="1" sqref="C8:C31" xr:uid="{8B8C76DC-50A4-426D-9C76-D3BBC4880091}">
      <formula1>$Q$15:$Q$16</formula1>
    </dataValidation>
    <dataValidation type="list" allowBlank="1" showInputMessage="1" showErrorMessage="1" sqref="A9:A31" xr:uid="{DE0A220E-A078-4965-BB32-8CAA85003B7D}">
      <formula1>$Q$5:$Q$10</formula1>
    </dataValidation>
    <dataValidation type="list" allowBlank="1" showInputMessage="1" showErrorMessage="1" sqref="A8" xr:uid="{3D151DBD-3658-4FAE-9ABB-ED4EA4FD9498}">
      <formula1>$Q$5:$Q$12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Customer Input Form</vt:lpstr>
      <vt:lpstr>Film_Set_Lighting_Lamp</vt:lpstr>
    </vt:vector>
  </TitlesOfParts>
  <Company>LADWP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Yee, Maychelle</dc:creator>
  <cp:lastModifiedBy>Robles, Daffodil</cp:lastModifiedBy>
  <dcterms:created xsi:type="dcterms:W3CDTF">2020-09-03T18:18:22Z</dcterms:created>
  <dcterms:modified xsi:type="dcterms:W3CDTF">2024-04-10T23:15:24Z</dcterms:modified>
</cp:coreProperties>
</file>